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ปร.4" sheetId="1" r:id="rId1"/>
    <sheet name="ปร.5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2" l="1"/>
  <c r="G21" i="1" l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H33" i="1" l="1"/>
  <c r="C12" i="2" s="1"/>
  <c r="E12" i="2" s="1"/>
  <c r="E14" i="2" s="1"/>
</calcChain>
</file>

<file path=xl/sharedStrings.xml><?xml version="1.0" encoding="utf-8"?>
<sst xmlns="http://schemas.openxmlformats.org/spreadsheetml/2006/main" count="77" uniqueCount="66">
  <si>
    <t>รายละเอียดการประมาณราคา</t>
  </si>
  <si>
    <r>
      <t>ชื่อโครงการ</t>
    </r>
    <r>
      <rPr>
        <sz val="16"/>
        <rFont val="Angsana New"/>
        <family val="1"/>
      </rPr>
      <t xml:space="preserve">  ก่อสร้างคูระบายน้ำคอนกรีตเสริมเหล็กริมถนนสายวัดโทเอก - นาหมูดุด    </t>
    </r>
  </si>
  <si>
    <r>
      <t>สถานที่ดำเนินการ</t>
    </r>
    <r>
      <rPr>
        <sz val="16"/>
        <rFont val="Angsana New"/>
        <family val="1"/>
      </rPr>
      <t xml:space="preserve">  หมู่ที่ 1 ตำบลอินคีรี อำเภอพรหมคีรี จังหวัดนครศรีธรรมราช</t>
    </r>
  </si>
  <si>
    <r>
      <t>ประเภทงาน</t>
    </r>
    <r>
      <rPr>
        <sz val="16"/>
        <rFont val="Angsana New"/>
        <family val="1"/>
      </rPr>
      <t xml:space="preserve">  อาคาร</t>
    </r>
  </si>
  <si>
    <t>ที่</t>
  </si>
  <si>
    <t>รายการ</t>
  </si>
  <si>
    <t>จำนวน</t>
  </si>
  <si>
    <t>หน่วย</t>
  </si>
  <si>
    <t>วัสดุ - ค่าแรง / หน่วย</t>
  </si>
  <si>
    <t>จำนวนเงิน</t>
  </si>
  <si>
    <t>หมายเหตุ</t>
  </si>
  <si>
    <t xml:space="preserve">วัสดุ </t>
  </si>
  <si>
    <t>ค่าแรง</t>
  </si>
  <si>
    <t>รวม</t>
  </si>
  <si>
    <t>(บาท)</t>
  </si>
  <si>
    <t>คอนกรีต 1:2:4</t>
  </si>
  <si>
    <t>ลบ.ม.</t>
  </si>
  <si>
    <t>1.1ปูนซีเมนต์ปอร์ตแลนด์</t>
  </si>
  <si>
    <t>ตัน</t>
  </si>
  <si>
    <t>1.2ทราย</t>
  </si>
  <si>
    <t>1.3หิน</t>
  </si>
  <si>
    <t>ไม้แบบ</t>
  </si>
  <si>
    <t>2.1ไม้แบบ</t>
  </si>
  <si>
    <t>ลบ.ฟ.</t>
  </si>
  <si>
    <t>2.2ไม้คร่าวยึดไม้แบบ</t>
  </si>
  <si>
    <t>2.3ตะปู</t>
  </si>
  <si>
    <t>เหล็กเสริม RB 9</t>
  </si>
  <si>
    <t>ลวดผูกเหล็ก</t>
  </si>
  <si>
    <t>เหล็กฉาก 40x40x4 มม.</t>
  </si>
  <si>
    <t>ท่อน</t>
  </si>
  <si>
    <t>ไม้เนื้อแข็ง ขนาด 1"x6"x0.34 ม.</t>
  </si>
  <si>
    <r>
      <t xml:space="preserve">ท่อ พีวีซี </t>
    </r>
    <r>
      <rPr>
        <sz val="12"/>
        <rFont val="Calibri"/>
        <family val="2"/>
      </rPr>
      <t xml:space="preserve">Ø </t>
    </r>
    <r>
      <rPr>
        <sz val="15"/>
        <rFont val="Angsana New"/>
        <family val="1"/>
      </rPr>
      <t>1.5" ชั้น 8.5</t>
    </r>
    <r>
      <rPr>
        <sz val="12"/>
        <rFont val="Angsana New"/>
        <family val="1"/>
      </rPr>
      <t xml:space="preserve"> </t>
    </r>
  </si>
  <si>
    <t>รวมยอดยกไป</t>
  </si>
  <si>
    <t>สรุปผลการประมาณราคา</t>
  </si>
  <si>
    <r>
      <t>เจ้าของโครงการ</t>
    </r>
    <r>
      <rPr>
        <sz val="16"/>
        <rFont val="Angsana New"/>
        <family val="1"/>
      </rPr>
      <t xml:space="preserve">  กองช่าง องค์การบริหารส่วนตำบลอินคีรี  </t>
    </r>
  </si>
  <si>
    <t>รวมค่างานต้นทุน</t>
  </si>
  <si>
    <t>Factor  F</t>
  </si>
  <si>
    <t>รวมค่างาน</t>
  </si>
  <si>
    <t>สรุป</t>
  </si>
  <si>
    <t>รวมเป็นเงิน</t>
  </si>
  <si>
    <t>.</t>
  </si>
  <si>
    <t>คิดเป็นเงินประมาณ</t>
  </si>
  <si>
    <t>สำรวจ / ประมาณราคา………………………………</t>
  </si>
  <si>
    <t>ตรวจ…………………………………</t>
  </si>
  <si>
    <t xml:space="preserve">                           (นายไมตรี  เกลี้ยงประดิษฐ์)</t>
  </si>
  <si>
    <t>เห็นชอบ  …………………………………………….</t>
  </si>
  <si>
    <t>อนุมัติ………………………………….</t>
  </si>
  <si>
    <t xml:space="preserve">               (นายดำรงค์  อักษรกาญจน์)</t>
  </si>
  <si>
    <t>ตำแหน่ง  ปลัดองค์การบริหารส่วนตำบล</t>
  </si>
  <si>
    <t>ตร.ม.</t>
  </si>
  <si>
    <t>กก.</t>
  </si>
  <si>
    <t>ปร.5</t>
  </si>
  <si>
    <t>ปร.4</t>
  </si>
  <si>
    <t>ค่าเครื่องจักร (ปรับพื้นที่,ขุดแต่งดิน)</t>
  </si>
  <si>
    <r>
      <t>ประเภทงาน</t>
    </r>
    <r>
      <rPr>
        <sz val="16"/>
        <rFont val="Angsana New"/>
        <family val="1"/>
      </rPr>
      <t xml:space="preserve">  อาคาร    </t>
    </r>
  </si>
  <si>
    <r>
      <t>ลักษณะงาน</t>
    </r>
    <r>
      <rPr>
        <sz val="16"/>
        <rFont val="Angsana New"/>
        <family val="1"/>
      </rPr>
      <t xml:space="preserve">  ก่อสร้างคูระบายน้ำคอนกรีตเสริมเหล็กริมถนนสายวัดโทเอก - นาหมูดุด</t>
    </r>
  </si>
  <si>
    <t xml:space="preserve">โดยทำการก่อสร้างคูระบายน้ำคอนกรีตเสริมเหล็กริมถนนสายวัดโทเอก - นาหมูดุด  ขนาดปากคูระบายน้ำกว้าง  0.30  เมตร     </t>
  </si>
  <si>
    <t>พร้อมติดตั้งป้ายประชาสัมพันธ์โครงการ จำนวน 1 ป้าย</t>
  </si>
  <si>
    <t xml:space="preserve">ท้องกว้าง  0.30  เมตร  ยาว  250  เมตร  สูง  0.50  เมตร  หนา  0.10  เมตร  รายละเอียดตามแบบแปลน    </t>
  </si>
  <si>
    <t xml:space="preserve">                       ตำแหน่ง  นายช่างโยธาชำนาญงาน</t>
  </si>
  <si>
    <t xml:space="preserve">         ตำแหน่ง  ผู้อำนวยการกองช่าง</t>
  </si>
  <si>
    <t>ตำแหน่ง  นายกองค์การบริหารส่วนตำบลอินคีรี</t>
  </si>
  <si>
    <t xml:space="preserve">                         (นายสันต์  กิ่งรัตน์)</t>
  </si>
  <si>
    <t>(สองแสนสามหมื่นสามพันเจ็ดร้อยบาทถ้วน)</t>
  </si>
  <si>
    <t xml:space="preserve">                   (นายอุทัย  จุลบล)</t>
  </si>
  <si>
    <t>ค่างานต้นทุน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</si>
</sst>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.00_-;\-* #,##0.00_-;_-* &quot;-&quot;_-;_-@_-"/>
    <numFmt numFmtId="188" formatCode="_-* #,##0.0000_-;\-* #,##0.0000_-;_-* &quot;-&quot;??_-;_-@_-"/>
    <numFmt numFmtId="189" formatCode="\-"/>
  </numFmts>
  <fonts count="28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b/>
      <sz val="16"/>
      <name val="Angsana New"/>
      <family val="1"/>
    </font>
    <font>
      <sz val="15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2"/>
      <name val="Angsana New"/>
      <family val="1"/>
    </font>
    <font>
      <b/>
      <sz val="12"/>
      <name val="Angsana New"/>
      <family val="1"/>
    </font>
    <font>
      <sz val="12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1" fillId="0" borderId="0" applyFon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1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/>
    <xf numFmtId="43" fontId="2" fillId="0" borderId="12" xfId="20" applyFont="1" applyBorder="1" applyAlignment="1">
      <alignment horizontal="center"/>
    </xf>
    <xf numFmtId="43" fontId="2" fillId="0" borderId="10" xfId="20" applyFont="1" applyBorder="1" applyAlignment="1">
      <alignment horizontal="center"/>
    </xf>
    <xf numFmtId="43" fontId="2" fillId="0" borderId="13" xfId="20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4" xfId="1" applyFont="1" applyBorder="1"/>
    <xf numFmtId="43" fontId="3" fillId="0" borderId="14" xfId="20" applyNumberFormat="1" applyFont="1" applyBorder="1"/>
    <xf numFmtId="187" fontId="2" fillId="0" borderId="10" xfId="20" applyNumberFormat="1" applyFont="1" applyBorder="1"/>
    <xf numFmtId="0" fontId="3" fillId="0" borderId="10" xfId="1" applyFont="1" applyBorder="1"/>
    <xf numFmtId="43" fontId="3" fillId="0" borderId="17" xfId="20" applyNumberFormat="1" applyFont="1" applyBorder="1"/>
    <xf numFmtId="0" fontId="3" fillId="0" borderId="16" xfId="1" applyFont="1" applyBorder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0" xfId="0" applyFont="1"/>
    <xf numFmtId="43" fontId="2" fillId="0" borderId="10" xfId="20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5" fillId="0" borderId="0" xfId="1" applyFont="1"/>
    <xf numFmtId="0" fontId="2" fillId="0" borderId="10" xfId="1" applyFont="1" applyBorder="1" applyAlignment="1">
      <alignment horizontal="center"/>
    </xf>
    <xf numFmtId="0" fontId="4" fillId="0" borderId="10" xfId="1" applyFont="1" applyBorder="1"/>
    <xf numFmtId="43" fontId="4" fillId="0" borderId="10" xfId="20" applyNumberFormat="1" applyFont="1" applyBorder="1"/>
    <xf numFmtId="43" fontId="2" fillId="0" borderId="10" xfId="20" applyNumberFormat="1" applyFont="1" applyBorder="1"/>
    <xf numFmtId="43" fontId="2" fillId="0" borderId="15" xfId="20" applyNumberFormat="1" applyFont="1" applyBorder="1"/>
    <xf numFmtId="0" fontId="4" fillId="0" borderId="0" xfId="1" applyFont="1" applyBorder="1" applyAlignment="1">
      <alignment horizontal="center" vertical="top"/>
    </xf>
    <xf numFmtId="0" fontId="5" fillId="0" borderId="0" xfId="1" applyFont="1" applyBorder="1" applyAlignment="1"/>
    <xf numFmtId="0" fontId="4" fillId="0" borderId="0" xfId="1" applyFont="1" applyBorder="1" applyAlignment="1">
      <alignment horizontal="left" vertical="top"/>
    </xf>
    <xf numFmtId="0" fontId="4" fillId="0" borderId="0" xfId="1" applyFont="1" applyBorder="1" applyAlignment="1"/>
    <xf numFmtId="0" fontId="4" fillId="0" borderId="10" xfId="1" applyFont="1" applyBorder="1" applyAlignment="1">
      <alignment horizontal="left"/>
    </xf>
    <xf numFmtId="43" fontId="4" fillId="0" borderId="10" xfId="20" applyNumberFormat="1" applyFont="1" applyBorder="1" applyAlignment="1">
      <alignment horizontal="center"/>
    </xf>
    <xf numFmtId="43" fontId="4" fillId="0" borderId="20" xfId="1" applyNumberFormat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4" xfId="1" applyFont="1" applyBorder="1"/>
    <xf numFmtId="43" fontId="3" fillId="0" borderId="14" xfId="20" applyNumberFormat="1" applyFont="1" applyBorder="1"/>
    <xf numFmtId="188" fontId="3" fillId="0" borderId="14" xfId="20" applyNumberFormat="1" applyFont="1" applyBorder="1"/>
    <xf numFmtId="43" fontId="3" fillId="0" borderId="17" xfId="20" applyNumberFormat="1" applyFont="1" applyBorder="1"/>
    <xf numFmtId="0" fontId="3" fillId="0" borderId="16" xfId="1" applyFont="1" applyBorder="1"/>
    <xf numFmtId="189" fontId="4" fillId="0" borderId="10" xfId="1" applyNumberFormat="1" applyFont="1" applyBorder="1" applyAlignment="1">
      <alignment horizontal="center"/>
    </xf>
    <xf numFmtId="0" fontId="2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21" xfId="1" applyFont="1" applyBorder="1" applyAlignment="1">
      <alignment horizontal="center"/>
    </xf>
    <xf numFmtId="43" fontId="2" fillId="0" borderId="10" xfId="20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top"/>
    </xf>
    <xf numFmtId="0" fontId="4" fillId="0" borderId="21" xfId="1" applyFont="1" applyBorder="1" applyAlignment="1">
      <alignment horizontal="left"/>
    </xf>
    <xf numFmtId="0" fontId="4" fillId="0" borderId="12" xfId="1" applyFont="1" applyBorder="1" applyAlignment="1">
      <alignment horizontal="center" vertical="top"/>
    </xf>
    <xf numFmtId="0" fontId="4" fillId="0" borderId="14" xfId="1" applyFont="1" applyBorder="1" applyAlignment="1">
      <alignment horizontal="center" vertical="top"/>
    </xf>
    <xf numFmtId="0" fontId="4" fillId="0" borderId="13" xfId="1" applyFont="1" applyBorder="1" applyAlignment="1">
      <alignment horizontal="center" vertical="top"/>
    </xf>
    <xf numFmtId="0" fontId="4" fillId="0" borderId="19" xfId="1" applyFont="1" applyBorder="1" applyAlignment="1"/>
    <xf numFmtId="0" fontId="5" fillId="0" borderId="10" xfId="1" applyFont="1" applyBorder="1" applyAlignment="1"/>
    <xf numFmtId="0" fontId="4" fillId="0" borderId="10" xfId="1" applyFont="1" applyBorder="1" applyAlignment="1"/>
    <xf numFmtId="0" fontId="4" fillId="0" borderId="18" xfId="1" applyFont="1" applyBorder="1" applyAlignment="1"/>
    <xf numFmtId="0" fontId="5" fillId="0" borderId="12" xfId="1" applyFont="1" applyBorder="1" applyAlignment="1"/>
    <xf numFmtId="0" fontId="5" fillId="0" borderId="13" xfId="1" applyFont="1" applyBorder="1" applyAlignment="1"/>
  </cellXfs>
  <cellStyles count="44">
    <cellStyle name="20% - ส่วนที่ถูกเน้น1 2" xfId="2"/>
    <cellStyle name="20% - ส่วนที่ถูกเน้น2 2" xfId="3"/>
    <cellStyle name="20% - ส่วนที่ถูกเน้น3 2" xfId="4"/>
    <cellStyle name="20% - ส่วนที่ถูกเน้น4 2" xfId="5"/>
    <cellStyle name="20% - ส่วนที่ถูกเน้น5 2" xfId="6"/>
    <cellStyle name="20% - ส่วนที่ถูกเน้น6 2" xfId="7"/>
    <cellStyle name="40% - ส่วนที่ถูกเน้น1 2" xfId="8"/>
    <cellStyle name="40% - ส่วนที่ถูกเน้น2 2" xfId="9"/>
    <cellStyle name="40% - ส่วนที่ถูกเน้น3 2" xfId="10"/>
    <cellStyle name="40% - ส่วนที่ถูกเน้น4 2" xfId="11"/>
    <cellStyle name="40% - ส่วนที่ถูกเน้น5 2" xfId="12"/>
    <cellStyle name="40% - ส่วนที่ถูกเน้น6 2" xfId="13"/>
    <cellStyle name="60% - ส่วนที่ถูกเน้น1 2" xfId="14"/>
    <cellStyle name="60% - ส่วนที่ถูกเน้น2 2" xfId="15"/>
    <cellStyle name="60% - ส่วนที่ถูกเน้น3 2" xfId="16"/>
    <cellStyle name="60% - ส่วนที่ถูกเน้น4 2" xfId="17"/>
    <cellStyle name="60% - ส่วนที่ถูกเน้น5 2" xfId="18"/>
    <cellStyle name="60% - ส่วนที่ถูกเน้น6 2" xfId="19"/>
    <cellStyle name="Comma 2" xfId="20"/>
    <cellStyle name="Normal" xfId="0" builtinId="0"/>
    <cellStyle name="Normal 2" xfId="1"/>
    <cellStyle name="การคำนวณ 2" xfId="21"/>
    <cellStyle name="ข้อความเตือน 2" xfId="22"/>
    <cellStyle name="ข้อความอธิบาย 2" xfId="23"/>
    <cellStyle name="ชื่อเรื่อง 2" xfId="24"/>
    <cellStyle name="เซลล์ตรวจสอบ 2" xfId="25"/>
    <cellStyle name="เซลล์ที่มีการเชื่อมโยง 2" xfId="26"/>
    <cellStyle name="ดี 2" xfId="27"/>
    <cellStyle name="ป้อนค่า 2" xfId="28"/>
    <cellStyle name="ปานกลาง 2" xfId="29"/>
    <cellStyle name="ผลรวม 2" xfId="30"/>
    <cellStyle name="แย่ 2" xfId="31"/>
    <cellStyle name="ส่วนที่ถูกเน้น1 2" xfId="32"/>
    <cellStyle name="ส่วนที่ถูกเน้น2 2" xfId="33"/>
    <cellStyle name="ส่วนที่ถูกเน้น3 2" xfId="34"/>
    <cellStyle name="ส่วนที่ถูกเน้น4 2" xfId="35"/>
    <cellStyle name="ส่วนที่ถูกเน้น5 2" xfId="36"/>
    <cellStyle name="ส่วนที่ถูกเน้น6 2" xfId="37"/>
    <cellStyle name="แสดงผล 2" xfId="38"/>
    <cellStyle name="หมายเหตุ 2" xfId="39"/>
    <cellStyle name="หัวเรื่อง 1 2" xfId="40"/>
    <cellStyle name="หัวเรื่อง 2 2" xfId="41"/>
    <cellStyle name="หัวเรื่อง 3 2" xfId="42"/>
    <cellStyle name="หัวเรื่อง 4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3" workbookViewId="0">
      <selection activeCell="A9" sqref="A9:D21"/>
    </sheetView>
  </sheetViews>
  <sheetFormatPr defaultRowHeight="14.25" x14ac:dyDescent="0.2"/>
  <cols>
    <col min="1" max="1" width="3.875" customWidth="1"/>
    <col min="2" max="2" width="23" customWidth="1"/>
    <col min="3" max="3" width="7.5" customWidth="1"/>
    <col min="4" max="4" width="8.625" customWidth="1"/>
    <col min="5" max="5" width="10.625" customWidth="1"/>
    <col min="6" max="6" width="7.625" customWidth="1"/>
    <col min="7" max="7" width="9.625" customWidth="1"/>
    <col min="8" max="8" width="11.625" customWidth="1"/>
    <col min="9" max="9" width="8.875" customWidth="1"/>
  </cols>
  <sheetData>
    <row r="1" spans="1:9" ht="23.25" x14ac:dyDescent="0.5">
      <c r="A1" s="13"/>
      <c r="B1" s="13"/>
      <c r="C1" s="13"/>
      <c r="D1" s="13"/>
      <c r="E1" s="13"/>
      <c r="F1" s="13"/>
      <c r="G1" s="13"/>
      <c r="H1" s="13"/>
      <c r="I1" s="11" t="s">
        <v>52</v>
      </c>
    </row>
    <row r="2" spans="1:9" ht="23.25" x14ac:dyDescent="0.5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9" ht="23.25" x14ac:dyDescent="0.5">
      <c r="A3" s="40" t="s">
        <v>1</v>
      </c>
      <c r="B3" s="41"/>
      <c r="C3" s="41"/>
      <c r="D3" s="41"/>
      <c r="E3" s="41"/>
      <c r="F3" s="41"/>
      <c r="G3" s="41"/>
      <c r="H3" s="41"/>
      <c r="I3" s="41"/>
    </row>
    <row r="4" spans="1:9" ht="23.25" x14ac:dyDescent="0.5">
      <c r="A4" s="40" t="s">
        <v>2</v>
      </c>
      <c r="B4" s="41"/>
      <c r="C4" s="41"/>
      <c r="D4" s="41"/>
      <c r="E4" s="41"/>
      <c r="F4" s="41"/>
      <c r="G4" s="41"/>
      <c r="H4" s="41"/>
      <c r="I4" s="41"/>
    </row>
    <row r="5" spans="1:9" ht="23.25" x14ac:dyDescent="0.5">
      <c r="A5" s="40" t="s">
        <v>3</v>
      </c>
      <c r="B5" s="41"/>
      <c r="C5" s="41"/>
      <c r="D5" s="41"/>
      <c r="E5" s="41"/>
      <c r="F5" s="41"/>
      <c r="G5" s="41"/>
      <c r="H5" s="41"/>
      <c r="I5" s="41"/>
    </row>
    <row r="6" spans="1:9" ht="23.25" x14ac:dyDescent="0.5">
      <c r="A6" s="42"/>
      <c r="B6" s="42"/>
      <c r="C6" s="42"/>
      <c r="D6" s="42"/>
      <c r="E6" s="42"/>
      <c r="F6" s="42"/>
      <c r="G6" s="42"/>
      <c r="H6" s="42"/>
      <c r="I6" s="42"/>
    </row>
    <row r="7" spans="1:9" ht="23.25" x14ac:dyDescent="0.5">
      <c r="A7" s="37" t="s">
        <v>4</v>
      </c>
      <c r="B7" s="37" t="s">
        <v>5</v>
      </c>
      <c r="C7" s="43" t="s">
        <v>6</v>
      </c>
      <c r="D7" s="44" t="s">
        <v>7</v>
      </c>
      <c r="E7" s="43" t="s">
        <v>8</v>
      </c>
      <c r="F7" s="43"/>
      <c r="G7" s="43"/>
      <c r="H7" s="1" t="s">
        <v>9</v>
      </c>
      <c r="I7" s="37" t="s">
        <v>10</v>
      </c>
    </row>
    <row r="8" spans="1:9" ht="23.25" x14ac:dyDescent="0.5">
      <c r="A8" s="37"/>
      <c r="B8" s="37"/>
      <c r="C8" s="43"/>
      <c r="D8" s="45"/>
      <c r="E8" s="2" t="s">
        <v>11</v>
      </c>
      <c r="F8" s="2" t="s">
        <v>12</v>
      </c>
      <c r="G8" s="2" t="s">
        <v>13</v>
      </c>
      <c r="H8" s="3" t="s">
        <v>14</v>
      </c>
      <c r="I8" s="37"/>
    </row>
    <row r="9" spans="1:9" ht="21.75" x14ac:dyDescent="0.45">
      <c r="A9" s="30">
        <v>1</v>
      </c>
      <c r="B9" s="31" t="s">
        <v>15</v>
      </c>
      <c r="C9" s="32">
        <v>38</v>
      </c>
      <c r="D9" s="30" t="s">
        <v>16</v>
      </c>
      <c r="E9" s="32">
        <v>0</v>
      </c>
      <c r="F9" s="34">
        <v>436</v>
      </c>
      <c r="G9" s="34">
        <f t="shared" ref="G9:G21" si="0">SUM(E9+F9)</f>
        <v>436</v>
      </c>
      <c r="H9" s="32">
        <f t="shared" ref="H9:H21" si="1">SUM(C9*G9)</f>
        <v>16568</v>
      </c>
      <c r="I9" s="35"/>
    </row>
    <row r="10" spans="1:9" ht="21.75" x14ac:dyDescent="0.45">
      <c r="A10" s="30"/>
      <c r="B10" s="31" t="s">
        <v>17</v>
      </c>
      <c r="C10" s="32">
        <v>12.99</v>
      </c>
      <c r="D10" s="30" t="s">
        <v>18</v>
      </c>
      <c r="E10" s="32">
        <v>2831</v>
      </c>
      <c r="F10" s="34">
        <v>0</v>
      </c>
      <c r="G10" s="34">
        <f t="shared" si="0"/>
        <v>2831</v>
      </c>
      <c r="H10" s="32">
        <f t="shared" si="1"/>
        <v>36774.69</v>
      </c>
      <c r="I10" s="35"/>
    </row>
    <row r="11" spans="1:9" ht="21.75" x14ac:dyDescent="0.45">
      <c r="A11" s="30"/>
      <c r="B11" s="31" t="s">
        <v>19</v>
      </c>
      <c r="C11" s="32">
        <v>21.5</v>
      </c>
      <c r="D11" s="30" t="s">
        <v>16</v>
      </c>
      <c r="E11" s="32">
        <v>350</v>
      </c>
      <c r="F11" s="34">
        <v>0</v>
      </c>
      <c r="G11" s="34">
        <f t="shared" si="0"/>
        <v>350</v>
      </c>
      <c r="H11" s="32">
        <f t="shared" si="1"/>
        <v>7525</v>
      </c>
      <c r="I11" s="35"/>
    </row>
    <row r="12" spans="1:9" ht="21.75" x14ac:dyDescent="0.45">
      <c r="A12" s="30"/>
      <c r="B12" s="31" t="s">
        <v>20</v>
      </c>
      <c r="C12" s="32">
        <v>41</v>
      </c>
      <c r="D12" s="30" t="s">
        <v>16</v>
      </c>
      <c r="E12" s="32">
        <v>575</v>
      </c>
      <c r="F12" s="34">
        <v>0</v>
      </c>
      <c r="G12" s="34">
        <f t="shared" si="0"/>
        <v>575</v>
      </c>
      <c r="H12" s="32">
        <f t="shared" si="1"/>
        <v>23575</v>
      </c>
      <c r="I12" s="35"/>
    </row>
    <row r="13" spans="1:9" ht="21.75" x14ac:dyDescent="0.45">
      <c r="A13" s="30">
        <v>2</v>
      </c>
      <c r="B13" s="31" t="s">
        <v>21</v>
      </c>
      <c r="C13" s="32">
        <v>125</v>
      </c>
      <c r="D13" s="30" t="s">
        <v>49</v>
      </c>
      <c r="E13" s="32">
        <v>0</v>
      </c>
      <c r="F13" s="34">
        <v>133</v>
      </c>
      <c r="G13" s="34">
        <f t="shared" si="0"/>
        <v>133</v>
      </c>
      <c r="H13" s="32">
        <f t="shared" si="1"/>
        <v>16625</v>
      </c>
      <c r="I13" s="35"/>
    </row>
    <row r="14" spans="1:9" ht="21.75" x14ac:dyDescent="0.45">
      <c r="A14" s="30"/>
      <c r="B14" s="31" t="s">
        <v>22</v>
      </c>
      <c r="C14" s="32">
        <v>25</v>
      </c>
      <c r="D14" s="30" t="s">
        <v>23</v>
      </c>
      <c r="E14" s="32">
        <v>532</v>
      </c>
      <c r="F14" s="34">
        <v>0</v>
      </c>
      <c r="G14" s="34">
        <f t="shared" si="0"/>
        <v>532</v>
      </c>
      <c r="H14" s="32">
        <f t="shared" si="1"/>
        <v>13300</v>
      </c>
      <c r="I14" s="35"/>
    </row>
    <row r="15" spans="1:9" ht="21.75" x14ac:dyDescent="0.45">
      <c r="A15" s="30"/>
      <c r="B15" s="31" t="s">
        <v>24</v>
      </c>
      <c r="C15" s="32">
        <v>7.5</v>
      </c>
      <c r="D15" s="30" t="s">
        <v>23</v>
      </c>
      <c r="E15" s="32">
        <v>532</v>
      </c>
      <c r="F15" s="34">
        <v>0</v>
      </c>
      <c r="G15" s="34">
        <f t="shared" si="0"/>
        <v>532</v>
      </c>
      <c r="H15" s="32">
        <f t="shared" si="1"/>
        <v>3990</v>
      </c>
      <c r="I15" s="35"/>
    </row>
    <row r="16" spans="1:9" ht="21.75" x14ac:dyDescent="0.45">
      <c r="A16" s="30"/>
      <c r="B16" s="31" t="s">
        <v>25</v>
      </c>
      <c r="C16" s="32">
        <v>6</v>
      </c>
      <c r="D16" s="30" t="s">
        <v>50</v>
      </c>
      <c r="E16" s="32">
        <v>51</v>
      </c>
      <c r="F16" s="34">
        <v>0</v>
      </c>
      <c r="G16" s="34">
        <f t="shared" si="0"/>
        <v>51</v>
      </c>
      <c r="H16" s="32">
        <f t="shared" si="1"/>
        <v>306</v>
      </c>
      <c r="I16" s="35"/>
    </row>
    <row r="17" spans="1:9" ht="21.75" x14ac:dyDescent="0.45">
      <c r="A17" s="30">
        <v>3</v>
      </c>
      <c r="B17" s="31" t="s">
        <v>26</v>
      </c>
      <c r="C17" s="33">
        <v>2.0689000000000002</v>
      </c>
      <c r="D17" s="30" t="s">
        <v>18</v>
      </c>
      <c r="E17" s="32">
        <v>20601</v>
      </c>
      <c r="F17" s="34">
        <v>4100</v>
      </c>
      <c r="G17" s="34">
        <f t="shared" si="0"/>
        <v>24701</v>
      </c>
      <c r="H17" s="32">
        <f t="shared" si="1"/>
        <v>51103.898900000007</v>
      </c>
      <c r="I17" s="35"/>
    </row>
    <row r="18" spans="1:9" ht="21.75" x14ac:dyDescent="0.45">
      <c r="A18" s="30">
        <v>4</v>
      </c>
      <c r="B18" s="31" t="s">
        <v>27</v>
      </c>
      <c r="C18" s="32">
        <v>62</v>
      </c>
      <c r="D18" s="30" t="s">
        <v>50</v>
      </c>
      <c r="E18" s="32">
        <v>45</v>
      </c>
      <c r="F18" s="34">
        <v>0</v>
      </c>
      <c r="G18" s="34">
        <f t="shared" si="0"/>
        <v>45</v>
      </c>
      <c r="H18" s="32">
        <f t="shared" si="1"/>
        <v>2790</v>
      </c>
      <c r="I18" s="35"/>
    </row>
    <row r="19" spans="1:9" ht="21.75" x14ac:dyDescent="0.45">
      <c r="A19" s="30">
        <v>5</v>
      </c>
      <c r="B19" s="31" t="s">
        <v>28</v>
      </c>
      <c r="C19" s="32">
        <v>20</v>
      </c>
      <c r="D19" s="30" t="s">
        <v>29</v>
      </c>
      <c r="E19" s="32">
        <v>285</v>
      </c>
      <c r="F19" s="34">
        <v>0</v>
      </c>
      <c r="G19" s="34">
        <f t="shared" si="0"/>
        <v>285</v>
      </c>
      <c r="H19" s="32">
        <f t="shared" si="1"/>
        <v>5700</v>
      </c>
      <c r="I19" s="35"/>
    </row>
    <row r="20" spans="1:9" ht="21.75" x14ac:dyDescent="0.45">
      <c r="A20" s="30">
        <v>6</v>
      </c>
      <c r="B20" s="31" t="s">
        <v>30</v>
      </c>
      <c r="C20" s="32">
        <v>3</v>
      </c>
      <c r="D20" s="30" t="s">
        <v>29</v>
      </c>
      <c r="E20" s="32">
        <v>40</v>
      </c>
      <c r="F20" s="34">
        <v>0</v>
      </c>
      <c r="G20" s="34">
        <f t="shared" si="0"/>
        <v>40</v>
      </c>
      <c r="H20" s="32">
        <f t="shared" si="1"/>
        <v>120</v>
      </c>
      <c r="I20" s="35"/>
    </row>
    <row r="21" spans="1:9" ht="21.75" x14ac:dyDescent="0.45">
      <c r="A21" s="30">
        <v>7</v>
      </c>
      <c r="B21" s="31" t="s">
        <v>31</v>
      </c>
      <c r="C21" s="32">
        <v>4</v>
      </c>
      <c r="D21" s="30" t="s">
        <v>29</v>
      </c>
      <c r="E21" s="32">
        <v>106</v>
      </c>
      <c r="F21" s="34">
        <v>0</v>
      </c>
      <c r="G21" s="34">
        <f t="shared" si="0"/>
        <v>106</v>
      </c>
      <c r="H21" s="32">
        <f t="shared" si="1"/>
        <v>424</v>
      </c>
      <c r="I21" s="35"/>
    </row>
    <row r="22" spans="1:9" ht="21.75" x14ac:dyDescent="0.45">
      <c r="A22" s="4"/>
      <c r="B22" s="5"/>
      <c r="C22" s="6"/>
      <c r="D22" s="4"/>
      <c r="E22" s="6"/>
      <c r="F22" s="9"/>
      <c r="G22" s="9"/>
      <c r="H22" s="6"/>
      <c r="I22" s="10"/>
    </row>
    <row r="23" spans="1:9" ht="21.75" x14ac:dyDescent="0.45">
      <c r="A23" s="4"/>
      <c r="B23" s="5"/>
      <c r="C23" s="6"/>
      <c r="D23" s="4"/>
      <c r="E23" s="6"/>
      <c r="F23" s="9"/>
      <c r="G23" s="9"/>
      <c r="H23" s="6"/>
      <c r="I23" s="10"/>
    </row>
    <row r="24" spans="1:9" ht="21.75" x14ac:dyDescent="0.45">
      <c r="A24" s="4"/>
      <c r="B24" s="5"/>
      <c r="C24" s="6"/>
      <c r="D24" s="4"/>
      <c r="E24" s="6"/>
      <c r="F24" s="9"/>
      <c r="G24" s="9"/>
      <c r="H24" s="6"/>
      <c r="I24" s="10"/>
    </row>
    <row r="25" spans="1:9" ht="21.75" x14ac:dyDescent="0.45">
      <c r="A25" s="4"/>
      <c r="B25" s="5"/>
      <c r="C25" s="6"/>
      <c r="D25" s="4"/>
      <c r="E25" s="6"/>
      <c r="F25" s="9"/>
      <c r="G25" s="9"/>
      <c r="H25" s="6"/>
      <c r="I25" s="10"/>
    </row>
    <row r="26" spans="1:9" ht="21.75" x14ac:dyDescent="0.45">
      <c r="A26" s="4"/>
      <c r="B26" s="5"/>
      <c r="C26" s="6"/>
      <c r="D26" s="4"/>
      <c r="E26" s="6"/>
      <c r="F26" s="9"/>
      <c r="G26" s="9"/>
      <c r="H26" s="6"/>
      <c r="I26" s="10"/>
    </row>
    <row r="27" spans="1:9" ht="21.75" x14ac:dyDescent="0.45">
      <c r="A27" s="4"/>
      <c r="B27" s="5"/>
      <c r="C27" s="6"/>
      <c r="D27" s="4"/>
      <c r="E27" s="6"/>
      <c r="F27" s="6"/>
      <c r="G27" s="6"/>
      <c r="H27" s="6"/>
      <c r="I27" s="5"/>
    </row>
    <row r="28" spans="1:9" ht="21.75" x14ac:dyDescent="0.45">
      <c r="A28" s="4"/>
      <c r="B28" s="5"/>
      <c r="C28" s="6"/>
      <c r="D28" s="4"/>
      <c r="E28" s="6"/>
      <c r="F28" s="6"/>
      <c r="G28" s="6"/>
      <c r="H28" s="6"/>
      <c r="I28" s="5"/>
    </row>
    <row r="29" spans="1:9" ht="21.75" x14ac:dyDescent="0.45">
      <c r="A29" s="4"/>
      <c r="B29" s="5"/>
      <c r="C29" s="6"/>
      <c r="D29" s="4"/>
      <c r="E29" s="6"/>
      <c r="F29" s="6"/>
      <c r="G29" s="6"/>
      <c r="H29" s="6"/>
      <c r="I29" s="5"/>
    </row>
    <row r="30" spans="1:9" ht="21.75" x14ac:dyDescent="0.45">
      <c r="A30" s="4"/>
      <c r="B30" s="5"/>
      <c r="C30" s="6"/>
      <c r="D30" s="4"/>
      <c r="E30" s="6"/>
      <c r="F30" s="6"/>
      <c r="G30" s="6"/>
      <c r="H30" s="6"/>
      <c r="I30" s="5"/>
    </row>
    <row r="31" spans="1:9" ht="21.75" x14ac:dyDescent="0.45">
      <c r="A31" s="4"/>
      <c r="B31" s="5"/>
      <c r="C31" s="6"/>
      <c r="D31" s="4"/>
      <c r="E31" s="6"/>
      <c r="F31" s="6"/>
      <c r="G31" s="6"/>
      <c r="H31" s="6"/>
      <c r="I31" s="5"/>
    </row>
    <row r="32" spans="1:9" ht="21.75" x14ac:dyDescent="0.45">
      <c r="A32" s="4"/>
      <c r="B32" s="5"/>
      <c r="C32" s="6"/>
      <c r="D32" s="4"/>
      <c r="E32" s="6"/>
      <c r="F32" s="6"/>
      <c r="G32" s="6"/>
      <c r="H32" s="6"/>
      <c r="I32" s="5"/>
    </row>
    <row r="33" spans="1:9" ht="23.25" x14ac:dyDescent="0.5">
      <c r="A33" s="38" t="s">
        <v>32</v>
      </c>
      <c r="B33" s="38"/>
      <c r="C33" s="38"/>
      <c r="D33" s="38"/>
      <c r="E33" s="38"/>
      <c r="F33" s="38"/>
      <c r="G33" s="38"/>
      <c r="H33" s="7">
        <f>SUM(H9:H32)</f>
        <v>178801.5889</v>
      </c>
      <c r="I33" s="8"/>
    </row>
  </sheetData>
  <mergeCells count="12">
    <mergeCell ref="I7:I8"/>
    <mergeCell ref="A33:G33"/>
    <mergeCell ref="A2:I2"/>
    <mergeCell ref="A3:I3"/>
    <mergeCell ref="A4:I4"/>
    <mergeCell ref="A5:I5"/>
    <mergeCell ref="A6:I6"/>
    <mergeCell ref="A7:A8"/>
    <mergeCell ref="B7:B8"/>
    <mergeCell ref="C7:C8"/>
    <mergeCell ref="D7:D8"/>
    <mergeCell ref="E7:G7"/>
  </mergeCells>
  <pageMargins left="0.4" right="0.21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B12" sqref="B12"/>
    </sheetView>
  </sheetViews>
  <sheetFormatPr defaultRowHeight="14.25" x14ac:dyDescent="0.2"/>
  <cols>
    <col min="1" max="1" width="6.75" customWidth="1"/>
    <col min="2" max="2" width="32.375" customWidth="1"/>
    <col min="3" max="3" width="14.25" customWidth="1"/>
    <col min="4" max="4" width="11.125" customWidth="1"/>
    <col min="5" max="5" width="13.75" customWidth="1"/>
    <col min="6" max="6" width="14.75" customWidth="1"/>
  </cols>
  <sheetData>
    <row r="1" spans="1:10" ht="23.25" x14ac:dyDescent="0.5">
      <c r="A1" s="13"/>
      <c r="B1" s="13"/>
      <c r="C1" s="13"/>
      <c r="D1" s="13"/>
      <c r="E1" s="13"/>
      <c r="F1" s="12" t="s">
        <v>51</v>
      </c>
      <c r="G1" s="13"/>
      <c r="H1" s="13"/>
      <c r="I1" s="13"/>
      <c r="J1" s="13"/>
    </row>
    <row r="2" spans="1:10" ht="23.25" x14ac:dyDescent="0.5">
      <c r="A2" s="39" t="s">
        <v>33</v>
      </c>
      <c r="B2" s="39"/>
      <c r="C2" s="39"/>
      <c r="D2" s="39"/>
      <c r="E2" s="39"/>
      <c r="F2" s="39"/>
    </row>
    <row r="3" spans="1:10" ht="23.25" x14ac:dyDescent="0.5">
      <c r="A3" s="40" t="s">
        <v>54</v>
      </c>
      <c r="B3" s="41"/>
      <c r="C3" s="41"/>
      <c r="D3" s="41"/>
      <c r="E3" s="41"/>
      <c r="F3" s="41"/>
    </row>
    <row r="4" spans="1:10" ht="23.25" x14ac:dyDescent="0.5">
      <c r="A4" s="40" t="s">
        <v>34</v>
      </c>
      <c r="B4" s="41"/>
      <c r="C4" s="41"/>
      <c r="D4" s="41"/>
      <c r="E4" s="41"/>
      <c r="F4" s="41"/>
    </row>
    <row r="5" spans="1:10" ht="23.25" x14ac:dyDescent="0.5">
      <c r="A5" s="40" t="s">
        <v>2</v>
      </c>
      <c r="B5" s="41"/>
      <c r="C5" s="41"/>
      <c r="D5" s="41"/>
      <c r="E5" s="41"/>
      <c r="F5" s="41"/>
    </row>
    <row r="6" spans="1:10" ht="23.25" x14ac:dyDescent="0.5">
      <c r="A6" s="40" t="s">
        <v>55</v>
      </c>
      <c r="B6" s="41"/>
      <c r="C6" s="41"/>
      <c r="D6" s="41"/>
      <c r="E6" s="41"/>
      <c r="F6" s="41"/>
    </row>
    <row r="7" spans="1:10" ht="23.25" x14ac:dyDescent="0.5">
      <c r="A7" s="41" t="s">
        <v>56</v>
      </c>
      <c r="B7" s="40"/>
      <c r="C7" s="40"/>
      <c r="D7" s="40"/>
      <c r="E7" s="40"/>
      <c r="F7" s="40"/>
    </row>
    <row r="8" spans="1:10" ht="23.25" x14ac:dyDescent="0.5">
      <c r="A8" s="41" t="s">
        <v>58</v>
      </c>
      <c r="B8" s="41"/>
      <c r="C8" s="41"/>
      <c r="D8" s="41"/>
      <c r="E8" s="41"/>
      <c r="F8" s="41"/>
    </row>
    <row r="9" spans="1:10" ht="23.25" x14ac:dyDescent="0.5">
      <c r="A9" s="41" t="s">
        <v>57</v>
      </c>
      <c r="B9" s="41"/>
      <c r="C9" s="41"/>
      <c r="D9" s="41"/>
      <c r="E9" s="41"/>
      <c r="F9" s="41"/>
    </row>
    <row r="10" spans="1:10" ht="23.25" x14ac:dyDescent="0.5">
      <c r="A10" s="47"/>
      <c r="B10" s="47"/>
      <c r="C10" s="47"/>
      <c r="D10" s="47"/>
      <c r="E10" s="47"/>
      <c r="F10" s="47"/>
    </row>
    <row r="11" spans="1:10" ht="23.25" x14ac:dyDescent="0.5">
      <c r="A11" s="17" t="s">
        <v>4</v>
      </c>
      <c r="B11" s="17" t="s">
        <v>5</v>
      </c>
      <c r="C11" s="14" t="s">
        <v>35</v>
      </c>
      <c r="D11" s="17" t="s">
        <v>36</v>
      </c>
      <c r="E11" s="17" t="s">
        <v>37</v>
      </c>
      <c r="F11" s="17" t="s">
        <v>10</v>
      </c>
    </row>
    <row r="12" spans="1:10" ht="23.25" x14ac:dyDescent="0.5">
      <c r="A12" s="15">
        <v>1</v>
      </c>
      <c r="B12" s="18" t="s">
        <v>65</v>
      </c>
      <c r="C12" s="19">
        <f>SUM(ปร.4!H33)</f>
        <v>178801.5889</v>
      </c>
      <c r="D12" s="15">
        <v>1.2707999999999999</v>
      </c>
      <c r="E12" s="19">
        <f>SUM(C12*D12)</f>
        <v>227221.05917411999</v>
      </c>
      <c r="F12" s="18"/>
    </row>
    <row r="13" spans="1:10" ht="23.25" x14ac:dyDescent="0.5">
      <c r="A13" s="15">
        <v>2</v>
      </c>
      <c r="B13" s="26" t="s">
        <v>53</v>
      </c>
      <c r="C13" s="27">
        <v>6500</v>
      </c>
      <c r="D13" s="36">
        <v>0</v>
      </c>
      <c r="E13" s="28">
        <f>SUM(C13+D13)</f>
        <v>6500</v>
      </c>
      <c r="F13" s="29"/>
    </row>
    <row r="14" spans="1:10" ht="23.25" x14ac:dyDescent="0.5">
      <c r="A14" s="48" t="s">
        <v>38</v>
      </c>
      <c r="B14" s="51" t="s">
        <v>39</v>
      </c>
      <c r="C14" s="52"/>
      <c r="D14" s="52"/>
      <c r="E14" s="20">
        <f>SUM(E12:E13)</f>
        <v>233721.05917411999</v>
      </c>
      <c r="F14" s="53" t="s">
        <v>40</v>
      </c>
    </row>
    <row r="15" spans="1:10" ht="24" thickBot="1" x14ac:dyDescent="0.55000000000000004">
      <c r="A15" s="49"/>
      <c r="B15" s="54" t="s">
        <v>41</v>
      </c>
      <c r="C15" s="55"/>
      <c r="D15" s="55"/>
      <c r="E15" s="21">
        <v>233700</v>
      </c>
      <c r="F15" s="53"/>
    </row>
    <row r="16" spans="1:10" ht="24" thickTop="1" x14ac:dyDescent="0.5">
      <c r="A16" s="50"/>
      <c r="B16" s="53" t="s">
        <v>63</v>
      </c>
      <c r="C16" s="52"/>
      <c r="D16" s="52"/>
      <c r="E16" s="56"/>
      <c r="F16" s="52"/>
    </row>
    <row r="17" spans="1:6" ht="23.25" x14ac:dyDescent="0.2">
      <c r="A17" s="46"/>
      <c r="B17" s="46"/>
      <c r="C17" s="46"/>
      <c r="D17" s="46"/>
      <c r="E17" s="46"/>
      <c r="F17" s="46"/>
    </row>
    <row r="18" spans="1:6" ht="23.25" x14ac:dyDescent="0.5">
      <c r="A18" s="22"/>
      <c r="B18" s="25"/>
      <c r="C18" s="23"/>
      <c r="D18" s="23"/>
      <c r="E18" s="23"/>
      <c r="F18" s="23"/>
    </row>
    <row r="19" spans="1:6" ht="23.25" x14ac:dyDescent="0.5">
      <c r="A19" s="24" t="s">
        <v>42</v>
      </c>
      <c r="B19" s="25"/>
      <c r="C19" s="25"/>
      <c r="D19" s="25" t="s">
        <v>43</v>
      </c>
      <c r="E19" s="25"/>
      <c r="F19" s="25"/>
    </row>
    <row r="20" spans="1:6" ht="23.25" x14ac:dyDescent="0.5">
      <c r="A20" s="22"/>
      <c r="B20" s="25" t="s">
        <v>44</v>
      </c>
      <c r="C20" s="25"/>
      <c r="D20" s="25" t="s">
        <v>64</v>
      </c>
      <c r="E20" s="25"/>
      <c r="F20" s="25"/>
    </row>
    <row r="21" spans="1:6" ht="23.25" x14ac:dyDescent="0.5">
      <c r="A21" s="22"/>
      <c r="B21" s="25" t="s">
        <v>59</v>
      </c>
      <c r="C21" s="25"/>
      <c r="D21" s="25" t="s">
        <v>60</v>
      </c>
      <c r="E21" s="25"/>
      <c r="F21" s="25"/>
    </row>
    <row r="22" spans="1:6" ht="23.25" x14ac:dyDescent="0.5">
      <c r="A22" s="22"/>
      <c r="B22" s="25"/>
      <c r="C22" s="25"/>
      <c r="D22" s="25"/>
      <c r="E22" s="25"/>
      <c r="F22" s="25"/>
    </row>
    <row r="23" spans="1:6" ht="23.25" x14ac:dyDescent="0.5">
      <c r="A23" s="24" t="s">
        <v>45</v>
      </c>
      <c r="B23" s="25"/>
      <c r="C23" s="25"/>
      <c r="D23" s="25" t="s">
        <v>46</v>
      </c>
      <c r="E23" s="25"/>
      <c r="F23" s="25"/>
    </row>
    <row r="24" spans="1:6" ht="23.25" x14ac:dyDescent="0.5">
      <c r="A24" s="22"/>
      <c r="B24" s="25" t="s">
        <v>47</v>
      </c>
      <c r="C24" s="25"/>
      <c r="D24" s="25" t="s">
        <v>62</v>
      </c>
      <c r="E24" s="25"/>
      <c r="F24" s="25"/>
    </row>
    <row r="25" spans="1:6" ht="23.25" x14ac:dyDescent="0.5">
      <c r="A25" s="22"/>
      <c r="B25" s="25" t="s">
        <v>48</v>
      </c>
      <c r="C25" s="25"/>
      <c r="D25" s="25" t="s">
        <v>61</v>
      </c>
      <c r="E25" s="25"/>
      <c r="F25" s="25"/>
    </row>
    <row r="26" spans="1:6" ht="21" x14ac:dyDescent="0.45">
      <c r="A26" s="16"/>
      <c r="B26" s="16"/>
      <c r="C26" s="16"/>
      <c r="D26" s="16"/>
      <c r="E26" s="16"/>
      <c r="F26" s="16"/>
    </row>
    <row r="27" spans="1:6" ht="21" x14ac:dyDescent="0.45">
      <c r="A27" s="16"/>
      <c r="B27" s="16"/>
      <c r="C27" s="16"/>
      <c r="D27" s="16"/>
      <c r="E27" s="16"/>
      <c r="F27" s="16"/>
    </row>
    <row r="28" spans="1:6" ht="21" x14ac:dyDescent="0.45">
      <c r="A28" s="16"/>
      <c r="B28" s="16"/>
      <c r="C28" s="16"/>
      <c r="D28" s="16"/>
      <c r="E28" s="16"/>
      <c r="F28" s="16"/>
    </row>
    <row r="29" spans="1:6" ht="21" x14ac:dyDescent="0.45">
      <c r="A29" s="16"/>
      <c r="B29" s="16"/>
      <c r="C29" s="16"/>
      <c r="D29" s="16"/>
      <c r="E29" s="16"/>
      <c r="F29" s="16"/>
    </row>
    <row r="30" spans="1:6" ht="21" x14ac:dyDescent="0.45">
      <c r="A30" s="16"/>
      <c r="B30" s="16"/>
      <c r="C30" s="16"/>
      <c r="D30" s="16"/>
      <c r="E30" s="16"/>
      <c r="F30" s="16"/>
    </row>
    <row r="31" spans="1:6" ht="21" x14ac:dyDescent="0.45">
      <c r="A31" s="16"/>
      <c r="B31" s="16"/>
      <c r="C31" s="16"/>
      <c r="D31" s="16"/>
      <c r="E31" s="16"/>
      <c r="F31" s="16"/>
    </row>
    <row r="32" spans="1:6" ht="21" x14ac:dyDescent="0.45">
      <c r="A32" s="16"/>
      <c r="B32" s="16"/>
      <c r="C32" s="16"/>
      <c r="D32" s="16"/>
      <c r="E32" s="16"/>
      <c r="F32" s="16"/>
    </row>
    <row r="33" spans="1:6" ht="21" x14ac:dyDescent="0.45">
      <c r="A33" s="16"/>
      <c r="B33" s="16"/>
      <c r="C33" s="16"/>
      <c r="D33" s="16"/>
      <c r="E33" s="16"/>
      <c r="F33" s="16"/>
    </row>
    <row r="34" spans="1:6" ht="21" x14ac:dyDescent="0.45">
      <c r="A34" s="16"/>
      <c r="B34" s="16"/>
      <c r="C34" s="16"/>
      <c r="D34" s="16"/>
      <c r="E34" s="16"/>
      <c r="F34" s="16"/>
    </row>
    <row r="35" spans="1:6" ht="21" x14ac:dyDescent="0.45">
      <c r="A35" s="16"/>
      <c r="B35" s="16"/>
      <c r="C35" s="16"/>
      <c r="D35" s="16"/>
      <c r="E35" s="16"/>
      <c r="F35" s="16"/>
    </row>
  </sheetData>
  <mergeCells count="15">
    <mergeCell ref="A17:F17"/>
    <mergeCell ref="A2:F2"/>
    <mergeCell ref="A3:F3"/>
    <mergeCell ref="A4:F4"/>
    <mergeCell ref="A5:F5"/>
    <mergeCell ref="A6:F6"/>
    <mergeCell ref="A7:F7"/>
    <mergeCell ref="A8:F8"/>
    <mergeCell ref="A10:F10"/>
    <mergeCell ref="A14:A16"/>
    <mergeCell ref="B14:D14"/>
    <mergeCell ref="F14:F15"/>
    <mergeCell ref="B15:D15"/>
    <mergeCell ref="B16:F16"/>
    <mergeCell ref="A9:F9"/>
  </mergeCells>
  <printOptions horizontalCentered="1"/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ปร.4</vt:lpstr>
      <vt:lpstr>ปร.5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2016-06-10T07:30:27Z</cp:lastPrinted>
  <dcterms:created xsi:type="dcterms:W3CDTF">2016-06-09T13:34:20Z</dcterms:created>
  <dcterms:modified xsi:type="dcterms:W3CDTF">2016-06-10T07:32:49Z</dcterms:modified>
</cp:coreProperties>
</file>